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mart\Desktop\"/>
    </mc:Choice>
  </mc:AlternateContent>
  <bookViews>
    <workbookView xWindow="0" yWindow="0" windowWidth="28800" windowHeight="13020"/>
  </bookViews>
  <sheets>
    <sheet name="NH - PACE" sheetId="2" r:id="rId1"/>
    <sheet name="HCBS-PACE" sheetId="3" r:id="rId2"/>
  </sheets>
  <calcPr calcId="152511"/>
</workbook>
</file>

<file path=xl/calcChain.xml><?xml version="1.0" encoding="utf-8"?>
<calcChain xmlns="http://schemas.openxmlformats.org/spreadsheetml/2006/main">
  <c r="C16" i="3" l="1"/>
  <c r="C18" i="3" s="1"/>
  <c r="C21" i="3" l="1"/>
  <c r="C23" i="3" s="1"/>
  <c r="C30" i="3" s="1"/>
  <c r="C17" i="2"/>
  <c r="C19" i="2" s="1"/>
  <c r="C22" i="2" s="1"/>
  <c r="C34" i="3" l="1"/>
  <c r="C24" i="2"/>
  <c r="C30" i="2" s="1"/>
  <c r="C33" i="2" s="1"/>
</calcChain>
</file>

<file path=xl/sharedStrings.xml><?xml version="1.0" encoding="utf-8"?>
<sst xmlns="http://schemas.openxmlformats.org/spreadsheetml/2006/main" count="73" uniqueCount="40">
  <si>
    <t>Minimum Basic Allowance</t>
  </si>
  <si>
    <t>House Payment/Rent</t>
  </si>
  <si>
    <t>Required Maintenance Fee</t>
  </si>
  <si>
    <t>Insurance (homeowners/renters)</t>
  </si>
  <si>
    <t>Taxes (on property only)</t>
  </si>
  <si>
    <t>Total of Actual Shelter Costs (Lines 2 through 6)</t>
  </si>
  <si>
    <t>Subtract 30% of the Basic Allowance</t>
  </si>
  <si>
    <t>Excess Shelter allowance (if this result is less than 0, enter 0)</t>
  </si>
  <si>
    <t>Total amount of the MMMNA (Line 1 + 9 +10)</t>
  </si>
  <si>
    <t>This results in the "Monthly Income Allowance (MIA),"
 the contribution for the community spouse's monthly income needs</t>
  </si>
  <si>
    <t>Minus the Monthly Income Allowance from line 13</t>
  </si>
  <si>
    <t>Patient Payment to Nursing Home (the this result is less than 0, enter 0)</t>
  </si>
  <si>
    <t>Minus the appropriate personal needs allowance</t>
  </si>
  <si>
    <t>Completed By:</t>
  </si>
  <si>
    <t>Date Completed:</t>
  </si>
  <si>
    <t xml:space="preserve">Effective Date: </t>
  </si>
  <si>
    <t>Minus Expenditures for Authorized Health Insurance Costs and "Special Medical Services"</t>
  </si>
  <si>
    <t>Compute any Excess Shelter Allowance by calculating the actual shelter costs:</t>
  </si>
  <si>
    <t>Client Name:</t>
  </si>
  <si>
    <t>CBMS #:</t>
  </si>
  <si>
    <t>Summary Sheet for Post-Eligibility Treatment of 
Institutionalized Spouse's Income
NURSING HOME/PACE</t>
  </si>
  <si>
    <t>Summary Sheet for Post-Eligibility Treatment of 
Institutionalized Spouse's Income
HCBS/PACE</t>
  </si>
  <si>
    <t>Subtract expenditures for Authorized Health Insurance Costs and "Special Medical Services (for Institutionallized souse only). (THIS DEDUCTION WILL BE CALUCLATED AND SUBTRACTED for HCBS clients in an ACF by the case management agency using the LTC 106)</t>
  </si>
  <si>
    <t>This result is the amount that must remain in the trust and is not available to either spouse (if the result is 0, then enter 0)</t>
  </si>
  <si>
    <t>MMMNA equals the basic allowance plus any eexcess shelter allowance, and must not exceed the maximum MMMNA of $2981</t>
  </si>
  <si>
    <t>(Court Ordered) Exceptional circumstances which would 
result in financial duress to the community spouse</t>
  </si>
  <si>
    <t>Subtract the Community Spouse's own income 
(i.e. sources other than public assistance)</t>
  </si>
  <si>
    <t>Subtract the Community Spouse's own gross income 
(i.e. sources other than public assistance)</t>
  </si>
  <si>
    <t>Minus Income Trust Maintenance Fee (actual up to $20)</t>
  </si>
  <si>
    <t>Subtract the Client Maintenance Allowance (300% of the current SSI Maximum) from the gross income</t>
  </si>
  <si>
    <t>Gross Income of the Institutionalized Person 
(Use 65 + 1/2 deduction for earned)
(Deduct mandatory tax withholdings and federal assistance recoveries/garnishments if applicable )</t>
  </si>
  <si>
    <t>Field Name:</t>
  </si>
  <si>
    <t>Amount</t>
  </si>
  <si>
    <t>Line number</t>
  </si>
  <si>
    <r>
      <t xml:space="preserve">Balance (Subtract line 15 and 16 from line 14) - </t>
    </r>
    <r>
      <rPr>
        <b/>
        <sz val="11"/>
        <color theme="1"/>
        <rFont val="Verdana"/>
        <family val="2"/>
      </rPr>
      <t>FOR HCBS/ACF CASES IF THIS AMOUNT IS ZERO OR A NEGATIVE NUMBER STOP HERE. OTHERWISE CONTINUE</t>
    </r>
    <r>
      <rPr>
        <sz val="11"/>
        <color theme="1"/>
        <rFont val="Verdana"/>
        <family val="2"/>
      </rPr>
      <t xml:space="preserve"> (additional allowances will be determined by the case management agency using the LTC-106 form)</t>
    </r>
  </si>
  <si>
    <t>The color Peach indicates a fixed amount or formula based field. The green fields are for you to fill in.</t>
  </si>
  <si>
    <t>Utilities (acutal or $460, whichever is larger)</t>
  </si>
  <si>
    <t>Subtract the Total Family Allowance (FORMULA: $668 - individual dependent's income) - Repeat for each dependent</t>
  </si>
  <si>
    <t>Minus the Total Family Allowance (FORMULA: $668 - individual dependent's income) - Repeat for each dependent</t>
  </si>
  <si>
    <t>Effective July 1st - September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</si>
</sst>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3"/>
      <name val="Calibri"/>
      <family val="2"/>
      <scheme val="minor"/>
    </font>
    <font>
      <b/>
      <sz val="12"/>
      <color theme="3"/>
      <name val="Verdana"/>
      <family val="2"/>
    </font>
    <font>
      <sz val="11"/>
      <color theme="1"/>
      <name val="Verdana"/>
      <family val="2"/>
    </font>
    <font>
      <sz val="11"/>
      <name val="Verdana"/>
      <family val="2"/>
    </font>
    <font>
      <b/>
      <sz val="11"/>
      <color theme="1"/>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theme="4" tint="0.39997558519241921"/>
      </bottom>
      <diagonal/>
    </border>
    <border>
      <left style="thick">
        <color auto="1"/>
      </left>
      <right/>
      <top/>
      <bottom/>
      <diagonal/>
    </border>
    <border>
      <left/>
      <right style="thick">
        <color auto="1"/>
      </right>
      <top/>
      <bottom/>
      <diagonal/>
    </border>
    <border>
      <left style="thick">
        <color auto="1"/>
      </left>
      <right/>
      <top style="thick">
        <color auto="1"/>
      </top>
      <bottom style="medium">
        <color auto="1"/>
      </bottom>
      <diagonal/>
    </border>
    <border>
      <left style="thick">
        <color auto="1"/>
      </left>
      <right/>
      <top/>
      <bottom style="medium">
        <color auto="1"/>
      </bottom>
      <diagonal/>
    </border>
    <border>
      <left style="thick">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auto="1"/>
      </left>
      <right/>
      <top style="medium">
        <color auto="1"/>
      </top>
      <bottom style="thick">
        <color auto="1"/>
      </bottom>
      <diagonal/>
    </border>
    <border>
      <left/>
      <right style="thick">
        <color indexed="64"/>
      </right>
      <top style="thick">
        <color indexed="64"/>
      </top>
      <bottom style="thin">
        <color indexed="64"/>
      </bottom>
      <diagonal/>
    </border>
    <border>
      <left style="medium">
        <color auto="1"/>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bottom style="medium">
        <color auto="1"/>
      </bottom>
      <diagonal/>
    </border>
    <border>
      <left style="thick">
        <color auto="1"/>
      </left>
      <right/>
      <top style="medium">
        <color auto="1"/>
      </top>
      <bottom/>
      <diagonal/>
    </border>
    <border>
      <left/>
      <right style="thick">
        <color indexed="64"/>
      </right>
      <top style="thin">
        <color indexed="64"/>
      </top>
      <bottom/>
      <diagonal/>
    </border>
    <border>
      <left style="thick">
        <color auto="1"/>
      </left>
      <right style="thick">
        <color auto="1"/>
      </right>
      <top style="thick">
        <color auto="1"/>
      </top>
      <bottom style="thick">
        <color indexed="64"/>
      </bottom>
      <diagonal/>
    </border>
    <border>
      <left style="thick">
        <color auto="1"/>
      </left>
      <right style="thin">
        <color indexed="64"/>
      </right>
      <top style="thick">
        <color auto="1"/>
      </top>
      <bottom style="thick">
        <color indexed="64"/>
      </bottom>
      <diagonal/>
    </border>
  </borders>
  <cellStyleXfs count="2">
    <xf numFmtId="0" fontId="0" fillId="0" borderId="0"/>
    <xf numFmtId="0" fontId="1" fillId="0" borderId="1" applyNumberFormat="0" applyFill="0" applyAlignment="0" applyProtection="0"/>
  </cellStyleXfs>
  <cellXfs count="43">
    <xf numFmtId="0" fontId="0" fillId="0" borderId="0" xfId="0"/>
    <xf numFmtId="0" fontId="3" fillId="0" borderId="0" xfId="0" applyFont="1"/>
    <xf numFmtId="0" fontId="3" fillId="0" borderId="0" xfId="0" applyFont="1" applyAlignment="1">
      <alignment horizontal="right"/>
    </xf>
    <xf numFmtId="0" fontId="4" fillId="2" borderId="2" xfId="0" applyFont="1" applyFill="1" applyBorder="1" applyAlignment="1">
      <alignment wrapText="1"/>
    </xf>
    <xf numFmtId="164" fontId="4" fillId="2" borderId="0" xfId="0" applyNumberFormat="1" applyFont="1" applyFill="1" applyBorder="1"/>
    <xf numFmtId="0" fontId="4" fillId="2" borderId="3" xfId="0" applyFont="1" applyFill="1" applyBorder="1" applyAlignment="1">
      <alignment horizontal="center"/>
    </xf>
    <xf numFmtId="164" fontId="3" fillId="0" borderId="0" xfId="0" applyNumberFormat="1" applyFont="1"/>
    <xf numFmtId="0" fontId="3" fillId="0" borderId="0" xfId="0" applyFont="1" applyAlignment="1">
      <alignment horizontal="center"/>
    </xf>
    <xf numFmtId="0" fontId="3" fillId="2" borderId="4" xfId="0" applyFont="1" applyFill="1" applyBorder="1"/>
    <xf numFmtId="0" fontId="3" fillId="2" borderId="18" xfId="0" applyFont="1" applyFill="1" applyBorder="1"/>
    <xf numFmtId="164" fontId="3" fillId="2" borderId="14" xfId="0" applyNumberFormat="1" applyFont="1" applyFill="1" applyBorder="1"/>
    <xf numFmtId="0" fontId="3" fillId="2" borderId="12" xfId="0" applyFont="1" applyFill="1" applyBorder="1" applyAlignment="1">
      <alignment horizontal="center"/>
    </xf>
    <xf numFmtId="0" fontId="4" fillId="2" borderId="6" xfId="0" applyFont="1" applyFill="1" applyBorder="1" applyAlignment="1">
      <alignment horizontal="left" indent="3"/>
    </xf>
    <xf numFmtId="164" fontId="4" fillId="2" borderId="7" xfId="0" applyNumberFormat="1" applyFont="1" applyFill="1" applyBorder="1" applyProtection="1">
      <protection locked="0"/>
    </xf>
    <xf numFmtId="0" fontId="4" fillId="2" borderId="9" xfId="0" applyFont="1" applyFill="1" applyBorder="1" applyAlignment="1">
      <alignment horizontal="center"/>
    </xf>
    <xf numFmtId="0" fontId="4" fillId="2" borderId="5" xfId="0" applyFont="1" applyFill="1" applyBorder="1" applyAlignment="1">
      <alignment horizontal="left" indent="3"/>
    </xf>
    <xf numFmtId="164" fontId="4" fillId="2" borderId="7" xfId="0" applyNumberFormat="1" applyFont="1" applyFill="1" applyBorder="1"/>
    <xf numFmtId="0" fontId="4" fillId="2" borderId="6" xfId="0" applyFont="1" applyFill="1" applyBorder="1"/>
    <xf numFmtId="0" fontId="3" fillId="2" borderId="6" xfId="0" applyFont="1" applyFill="1" applyBorder="1" applyAlignment="1">
      <alignment wrapText="1"/>
    </xf>
    <xf numFmtId="164" fontId="3" fillId="2" borderId="7" xfId="0" applyNumberFormat="1" applyFont="1" applyFill="1" applyBorder="1" applyProtection="1">
      <protection locked="0"/>
    </xf>
    <xf numFmtId="0" fontId="3" fillId="2" borderId="9" xfId="0" applyFont="1" applyFill="1" applyBorder="1" applyAlignment="1">
      <alignment horizontal="center"/>
    </xf>
    <xf numFmtId="0" fontId="3" fillId="2" borderId="6" xfId="0" applyFont="1" applyFill="1" applyBorder="1"/>
    <xf numFmtId="164" fontId="3" fillId="2" borderId="7" xfId="0" applyNumberFormat="1" applyFont="1" applyFill="1" applyBorder="1"/>
    <xf numFmtId="0" fontId="3" fillId="2" borderId="11" xfId="0" applyFont="1" applyFill="1" applyBorder="1" applyAlignment="1">
      <alignment wrapText="1"/>
    </xf>
    <xf numFmtId="164" fontId="3" fillId="2" borderId="13" xfId="0" applyNumberFormat="1" applyFont="1" applyFill="1" applyBorder="1"/>
    <xf numFmtId="0" fontId="3" fillId="2" borderId="10" xfId="0" applyFont="1" applyFill="1" applyBorder="1" applyAlignment="1">
      <alignment horizontal="center"/>
    </xf>
    <xf numFmtId="0" fontId="3" fillId="2" borderId="4" xfId="0" applyFont="1" applyFill="1" applyBorder="1" applyAlignment="1">
      <alignment wrapText="1"/>
    </xf>
    <xf numFmtId="164" fontId="3" fillId="2" borderId="14" xfId="0" applyNumberFormat="1" applyFont="1" applyFill="1" applyBorder="1" applyProtection="1">
      <protection locked="0"/>
    </xf>
    <xf numFmtId="164" fontId="3" fillId="2" borderId="15" xfId="0" applyNumberFormat="1" applyFont="1" applyFill="1" applyBorder="1" applyProtection="1">
      <protection locked="0"/>
    </xf>
    <xf numFmtId="0" fontId="3" fillId="2" borderId="16" xfId="0" applyFont="1" applyFill="1" applyBorder="1" applyAlignment="1">
      <alignment wrapText="1"/>
    </xf>
    <xf numFmtId="164" fontId="3" fillId="2" borderId="8" xfId="0" applyNumberFormat="1" applyFont="1" applyFill="1" applyBorder="1" applyProtection="1">
      <protection locked="0"/>
    </xf>
    <xf numFmtId="0" fontId="3" fillId="2" borderId="17" xfId="0" applyFont="1" applyFill="1" applyBorder="1" applyAlignment="1">
      <alignment horizontal="center"/>
    </xf>
    <xf numFmtId="0" fontId="3" fillId="2" borderId="19" xfId="0" applyFont="1" applyFill="1" applyBorder="1"/>
    <xf numFmtId="0" fontId="4" fillId="2" borderId="6" xfId="0" applyFont="1" applyFill="1" applyBorder="1" applyAlignment="1">
      <alignment wrapText="1"/>
    </xf>
    <xf numFmtId="0" fontId="5" fillId="2" borderId="2" xfId="0" applyFont="1" applyFill="1" applyBorder="1" applyAlignment="1">
      <alignment horizontal="center" wrapText="1"/>
    </xf>
    <xf numFmtId="0" fontId="5" fillId="2" borderId="0" xfId="0" applyFont="1" applyFill="1" applyBorder="1" applyAlignment="1">
      <alignment horizontal="center" wrapText="1"/>
    </xf>
    <xf numFmtId="0" fontId="5" fillId="2" borderId="3" xfId="0" applyFont="1" applyFill="1" applyBorder="1" applyAlignment="1">
      <alignment horizontal="center" wrapText="1"/>
    </xf>
    <xf numFmtId="0" fontId="2" fillId="0" borderId="1" xfId="1" applyFont="1" applyAlignment="1">
      <alignment horizontal="center" wrapText="1"/>
    </xf>
    <xf numFmtId="0" fontId="2" fillId="0" borderId="1" xfId="1" applyFont="1" applyAlignment="1">
      <alignment horizontal="center"/>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Alignment="1">
      <alignment horizontal="center" wrapText="1"/>
    </xf>
    <xf numFmtId="0" fontId="3" fillId="0" borderId="0" xfId="0" applyFont="1" applyAlignment="1">
      <alignment horizontal="center"/>
    </xf>
  </cellXfs>
  <cellStyles count="2">
    <cellStyle name="Heading 3" xfId="1"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5"/>
  <sheetViews>
    <sheetView tabSelected="1" zoomScaleNormal="100" workbookViewId="0">
      <selection activeCell="C24" sqref="C24"/>
    </sheetView>
  </sheetViews>
  <sheetFormatPr defaultRowHeight="14.25" x14ac:dyDescent="0.2"/>
  <cols>
    <col min="1" max="1" width="9.140625" style="1"/>
    <col min="2" max="2" width="57.5703125" style="1" customWidth="1"/>
    <col min="3" max="3" width="12.7109375" style="6" bestFit="1" customWidth="1"/>
    <col min="4" max="4" width="14.85546875" style="7" customWidth="1"/>
    <col min="5" max="16384" width="9.140625" style="1"/>
  </cols>
  <sheetData>
    <row r="2" spans="2:4" ht="48" customHeight="1" thickBot="1" x14ac:dyDescent="0.25">
      <c r="B2" s="37" t="s">
        <v>20</v>
      </c>
      <c r="C2" s="38"/>
      <c r="D2" s="38"/>
    </row>
    <row r="3" spans="2:4" x14ac:dyDescent="0.2">
      <c r="B3" s="2" t="s">
        <v>13</v>
      </c>
      <c r="C3" s="39"/>
      <c r="D3" s="39"/>
    </row>
    <row r="4" spans="2:4" x14ac:dyDescent="0.2">
      <c r="B4" s="2" t="s">
        <v>14</v>
      </c>
      <c r="C4" s="39"/>
      <c r="D4" s="39"/>
    </row>
    <row r="5" spans="2:4" x14ac:dyDescent="0.2">
      <c r="B5" s="2" t="s">
        <v>18</v>
      </c>
      <c r="C5" s="39"/>
      <c r="D5" s="39"/>
    </row>
    <row r="6" spans="2:4" x14ac:dyDescent="0.2">
      <c r="B6" s="2" t="s">
        <v>19</v>
      </c>
      <c r="C6" s="39"/>
      <c r="D6" s="39"/>
    </row>
    <row r="7" spans="2:4" x14ac:dyDescent="0.2">
      <c r="B7" s="2" t="s">
        <v>15</v>
      </c>
      <c r="C7" s="40"/>
      <c r="D7" s="40"/>
    </row>
    <row r="8" spans="2:4" ht="30.75" customHeight="1" thickBot="1" x14ac:dyDescent="0.25">
      <c r="B8" s="41" t="s">
        <v>35</v>
      </c>
      <c r="C8" s="41"/>
      <c r="D8" s="41"/>
    </row>
    <row r="9" spans="2:4" ht="15.75" thickTop="1" thickBot="1" x14ac:dyDescent="0.25">
      <c r="B9" s="8" t="s">
        <v>31</v>
      </c>
      <c r="C9" s="8" t="s">
        <v>32</v>
      </c>
      <c r="D9" s="8" t="s">
        <v>33</v>
      </c>
    </row>
    <row r="10" spans="2:4" ht="15.75" thickTop="1" thickBot="1" x14ac:dyDescent="0.25">
      <c r="B10" s="8" t="s">
        <v>0</v>
      </c>
      <c r="C10" s="10">
        <v>2003</v>
      </c>
      <c r="D10" s="11">
        <v>1</v>
      </c>
    </row>
    <row r="11" spans="2:4" ht="29.25" thickBot="1" x14ac:dyDescent="0.25">
      <c r="B11" s="3" t="s">
        <v>17</v>
      </c>
      <c r="C11" s="4"/>
      <c r="D11" s="5"/>
    </row>
    <row r="12" spans="2:4" ht="15" thickBot="1" x14ac:dyDescent="0.25">
      <c r="B12" s="12" t="s">
        <v>1</v>
      </c>
      <c r="C12" s="13"/>
      <c r="D12" s="14">
        <v>2</v>
      </c>
    </row>
    <row r="13" spans="2:4" ht="15" thickBot="1" x14ac:dyDescent="0.25">
      <c r="B13" s="15" t="s">
        <v>2</v>
      </c>
      <c r="C13" s="13"/>
      <c r="D13" s="14">
        <v>3</v>
      </c>
    </row>
    <row r="14" spans="2:4" ht="15" thickBot="1" x14ac:dyDescent="0.25">
      <c r="B14" s="12" t="s">
        <v>3</v>
      </c>
      <c r="C14" s="13"/>
      <c r="D14" s="14">
        <v>4</v>
      </c>
    </row>
    <row r="15" spans="2:4" ht="15" thickBot="1" x14ac:dyDescent="0.25">
      <c r="B15" s="12" t="s">
        <v>4</v>
      </c>
      <c r="C15" s="13"/>
      <c r="D15" s="14">
        <v>5</v>
      </c>
    </row>
    <row r="16" spans="2:4" ht="15" thickBot="1" x14ac:dyDescent="0.25">
      <c r="B16" s="12" t="s">
        <v>36</v>
      </c>
      <c r="C16" s="13"/>
      <c r="D16" s="14">
        <v>6</v>
      </c>
    </row>
    <row r="17" spans="2:4" ht="15" thickBot="1" x14ac:dyDescent="0.25">
      <c r="B17" s="12" t="s">
        <v>5</v>
      </c>
      <c r="C17" s="16">
        <f>SUM(C12:C16)</f>
        <v>0</v>
      </c>
      <c r="D17" s="14">
        <v>7</v>
      </c>
    </row>
    <row r="18" spans="2:4" ht="15" thickBot="1" x14ac:dyDescent="0.25">
      <c r="B18" s="17" t="s">
        <v>6</v>
      </c>
      <c r="C18" s="16">
        <v>601</v>
      </c>
      <c r="D18" s="14">
        <v>8</v>
      </c>
    </row>
    <row r="19" spans="2:4" ht="28.5" customHeight="1" thickBot="1" x14ac:dyDescent="0.25">
      <c r="B19" s="33" t="s">
        <v>7</v>
      </c>
      <c r="C19" s="16">
        <f>IF(C17-C18 &lt;0,0,C17-C18)</f>
        <v>0</v>
      </c>
      <c r="D19" s="14">
        <v>9</v>
      </c>
    </row>
    <row r="20" spans="2:4" ht="45" customHeight="1" thickBot="1" x14ac:dyDescent="0.25">
      <c r="B20" s="34" t="s">
        <v>24</v>
      </c>
      <c r="C20" s="35"/>
      <c r="D20" s="36"/>
    </row>
    <row r="21" spans="2:4" ht="43.5" thickBot="1" x14ac:dyDescent="0.25">
      <c r="B21" s="18" t="s">
        <v>25</v>
      </c>
      <c r="C21" s="19"/>
      <c r="D21" s="20">
        <v>10</v>
      </c>
    </row>
    <row r="22" spans="2:4" ht="15" thickBot="1" x14ac:dyDescent="0.25">
      <c r="B22" s="21" t="s">
        <v>8</v>
      </c>
      <c r="C22" s="22">
        <f>IF(SUM(C10,C19,C21) &gt;2981, 2981, SUM(C10,C19,C21))</f>
        <v>2003</v>
      </c>
      <c r="D22" s="20">
        <v>11</v>
      </c>
    </row>
    <row r="23" spans="2:4" ht="43.5" thickBot="1" x14ac:dyDescent="0.25">
      <c r="B23" s="18" t="s">
        <v>27</v>
      </c>
      <c r="C23" s="19"/>
      <c r="D23" s="20">
        <v>12</v>
      </c>
    </row>
    <row r="24" spans="2:4" ht="57.75" thickBot="1" x14ac:dyDescent="0.25">
      <c r="B24" s="23" t="s">
        <v>9</v>
      </c>
      <c r="C24" s="24">
        <f>C22-C23</f>
        <v>2003</v>
      </c>
      <c r="D24" s="25">
        <v>13</v>
      </c>
    </row>
    <row r="25" spans="2:4" ht="15.75" thickTop="1" thickBot="1" x14ac:dyDescent="0.25"/>
    <row r="26" spans="2:4" ht="15.75" thickTop="1" thickBot="1" x14ac:dyDescent="0.25">
      <c r="B26" s="8" t="s">
        <v>31</v>
      </c>
      <c r="C26" s="8" t="s">
        <v>32</v>
      </c>
      <c r="D26" s="32" t="s">
        <v>33</v>
      </c>
    </row>
    <row r="27" spans="2:4" ht="58.5" thickTop="1" thickBot="1" x14ac:dyDescent="0.25">
      <c r="B27" s="26" t="s">
        <v>30</v>
      </c>
      <c r="C27" s="27"/>
      <c r="D27" s="11">
        <v>14</v>
      </c>
    </row>
    <row r="28" spans="2:4" ht="15" thickBot="1" x14ac:dyDescent="0.25">
      <c r="B28" s="18" t="s">
        <v>12</v>
      </c>
      <c r="C28" s="28"/>
      <c r="D28" s="20">
        <v>15</v>
      </c>
    </row>
    <row r="29" spans="2:4" ht="29.25" thickBot="1" x14ac:dyDescent="0.25">
      <c r="B29" s="18" t="s">
        <v>28</v>
      </c>
      <c r="C29" s="19"/>
      <c r="D29" s="20">
        <v>16</v>
      </c>
    </row>
    <row r="30" spans="2:4" ht="15" thickBot="1" x14ac:dyDescent="0.25">
      <c r="B30" s="18" t="s">
        <v>10</v>
      </c>
      <c r="C30" s="22">
        <f>C24</f>
        <v>2003</v>
      </c>
      <c r="D30" s="20">
        <v>17</v>
      </c>
    </row>
    <row r="31" spans="2:4" ht="43.5" thickBot="1" x14ac:dyDescent="0.25">
      <c r="B31" s="18" t="s">
        <v>38</v>
      </c>
      <c r="C31" s="19"/>
      <c r="D31" s="20">
        <v>18</v>
      </c>
    </row>
    <row r="32" spans="2:4" ht="29.25" thickBot="1" x14ac:dyDescent="0.25">
      <c r="B32" s="18" t="s">
        <v>16</v>
      </c>
      <c r="C32" s="19">
        <v>0</v>
      </c>
      <c r="D32" s="20">
        <v>19</v>
      </c>
    </row>
    <row r="33" spans="2:4" ht="29.25" thickBot="1" x14ac:dyDescent="0.25">
      <c r="B33" s="23" t="s">
        <v>11</v>
      </c>
      <c r="C33" s="24">
        <f>IF(C27-C28-C29-C30-C31-C32 &lt;0, 0, C27-C28-C29-C30-C31-C32)</f>
        <v>0</v>
      </c>
      <c r="D33" s="25">
        <v>20</v>
      </c>
    </row>
    <row r="34" spans="2:4" ht="15" thickTop="1" x14ac:dyDescent="0.2"/>
    <row r="35" spans="2:4" x14ac:dyDescent="0.2">
      <c r="B35" s="42" t="s">
        <v>39</v>
      </c>
      <c r="C35" s="42"/>
      <c r="D35" s="42"/>
    </row>
  </sheetData>
  <sheetProtection selectLockedCells="1"/>
  <mergeCells count="9">
    <mergeCell ref="B35:D35"/>
    <mergeCell ref="B20:D20"/>
    <mergeCell ref="B2:D2"/>
    <mergeCell ref="C3:D3"/>
    <mergeCell ref="C4:D4"/>
    <mergeCell ref="C7:D7"/>
    <mergeCell ref="C5:D5"/>
    <mergeCell ref="C6:D6"/>
    <mergeCell ref="B8:D8"/>
  </mergeCells>
  <dataValidations xWindow="604" yWindow="426" count="5">
    <dataValidation type="date" allowBlank="1" showInputMessage="1" showErrorMessage="1" promptTitle="Date Completed" prompt="Please enter today's date_x000a_" sqref="C4:D4">
      <formula1>36526</formula1>
      <formula2>54789</formula2>
    </dataValidation>
    <dataValidation allowBlank="1" showInputMessage="1" showErrorMessage="1" promptTitle="Effective Date" prompt="The date this allowance will go into effect_x000a_" sqref="C26:D26 C7:D7 C9:D9"/>
    <dataValidation allowBlank="1" showInputMessage="1" showErrorMessage="1" promptTitle="Your Name" sqref="C3:D3"/>
    <dataValidation allowBlank="1" showInputMessage="1" showErrorMessage="1" promptTitle="Client's Name" sqref="C5:D5"/>
    <dataValidation allowBlank="1" showInputMessage="1" showErrorMessage="1" promptTitle="CBMS #" sqref="C6:D6"/>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topLeftCell="A13" zoomScaleNormal="100" workbookViewId="0">
      <selection activeCell="C23" sqref="C23"/>
    </sheetView>
  </sheetViews>
  <sheetFormatPr defaultRowHeight="14.25" x14ac:dyDescent="0.2"/>
  <cols>
    <col min="1" max="1" width="9.140625" style="1"/>
    <col min="2" max="2" width="58.28515625" style="1" customWidth="1"/>
    <col min="3" max="3" width="12.7109375" style="6" bestFit="1" customWidth="1"/>
    <col min="4" max="4" width="13.85546875" style="7" customWidth="1"/>
    <col min="5" max="16384" width="9.140625" style="1"/>
  </cols>
  <sheetData>
    <row r="2" spans="2:4" ht="48" customHeight="1" thickBot="1" x14ac:dyDescent="0.25">
      <c r="B2" s="37" t="s">
        <v>21</v>
      </c>
      <c r="C2" s="38"/>
      <c r="D2" s="38"/>
    </row>
    <row r="3" spans="2:4" x14ac:dyDescent="0.2">
      <c r="B3" s="2" t="s">
        <v>13</v>
      </c>
      <c r="C3" s="39"/>
      <c r="D3" s="39"/>
    </row>
    <row r="4" spans="2:4" x14ac:dyDescent="0.2">
      <c r="B4" s="2" t="s">
        <v>14</v>
      </c>
      <c r="C4" s="39"/>
      <c r="D4" s="39"/>
    </row>
    <row r="5" spans="2:4" x14ac:dyDescent="0.2">
      <c r="B5" s="2" t="s">
        <v>18</v>
      </c>
      <c r="C5" s="39"/>
      <c r="D5" s="39"/>
    </row>
    <row r="6" spans="2:4" x14ac:dyDescent="0.2">
      <c r="B6" s="2" t="s">
        <v>19</v>
      </c>
      <c r="C6" s="39"/>
      <c r="D6" s="39"/>
    </row>
    <row r="7" spans="2:4" ht="15" thickBot="1" x14ac:dyDescent="0.25">
      <c r="B7" s="2" t="s">
        <v>15</v>
      </c>
      <c r="C7" s="40"/>
      <c r="D7" s="40"/>
    </row>
    <row r="8" spans="2:4" ht="15.75" customHeight="1" thickTop="1" thickBot="1" x14ac:dyDescent="0.25">
      <c r="B8" s="8" t="s">
        <v>31</v>
      </c>
      <c r="C8" s="8" t="s">
        <v>32</v>
      </c>
      <c r="D8" s="9" t="s">
        <v>33</v>
      </c>
    </row>
    <row r="9" spans="2:4" ht="15.75" thickTop="1" thickBot="1" x14ac:dyDescent="0.25">
      <c r="B9" s="8" t="s">
        <v>0</v>
      </c>
      <c r="C9" s="10">
        <v>2003</v>
      </c>
      <c r="D9" s="11">
        <v>1</v>
      </c>
    </row>
    <row r="10" spans="2:4" ht="29.25" thickBot="1" x14ac:dyDescent="0.25">
      <c r="B10" s="3" t="s">
        <v>17</v>
      </c>
      <c r="C10" s="4"/>
      <c r="D10" s="5"/>
    </row>
    <row r="11" spans="2:4" ht="15" thickBot="1" x14ac:dyDescent="0.25">
      <c r="B11" s="12" t="s">
        <v>1</v>
      </c>
      <c r="C11" s="13"/>
      <c r="D11" s="14">
        <v>2</v>
      </c>
    </row>
    <row r="12" spans="2:4" ht="15" thickBot="1" x14ac:dyDescent="0.25">
      <c r="B12" s="15" t="s">
        <v>2</v>
      </c>
      <c r="C12" s="13"/>
      <c r="D12" s="14">
        <v>3</v>
      </c>
    </row>
    <row r="13" spans="2:4" ht="15" thickBot="1" x14ac:dyDescent="0.25">
      <c r="B13" s="12" t="s">
        <v>3</v>
      </c>
      <c r="C13" s="13"/>
      <c r="D13" s="14">
        <v>4</v>
      </c>
    </row>
    <row r="14" spans="2:4" ht="15" thickBot="1" x14ac:dyDescent="0.25">
      <c r="B14" s="12" t="s">
        <v>4</v>
      </c>
      <c r="C14" s="13"/>
      <c r="D14" s="14">
        <v>5</v>
      </c>
    </row>
    <row r="15" spans="2:4" ht="15" thickBot="1" x14ac:dyDescent="0.25">
      <c r="B15" s="12" t="s">
        <v>36</v>
      </c>
      <c r="C15" s="13"/>
      <c r="D15" s="14">
        <v>6</v>
      </c>
    </row>
    <row r="16" spans="2:4" ht="15" thickBot="1" x14ac:dyDescent="0.25">
      <c r="B16" s="12" t="s">
        <v>5</v>
      </c>
      <c r="C16" s="16">
        <f>SUM(C11:C15)</f>
        <v>0</v>
      </c>
      <c r="D16" s="14">
        <v>7</v>
      </c>
    </row>
    <row r="17" spans="2:4" ht="15" thickBot="1" x14ac:dyDescent="0.25">
      <c r="B17" s="17" t="s">
        <v>6</v>
      </c>
      <c r="C17" s="16">
        <v>601</v>
      </c>
      <c r="D17" s="14">
        <v>8</v>
      </c>
    </row>
    <row r="18" spans="2:4" ht="35.25" customHeight="1" thickBot="1" x14ac:dyDescent="0.25">
      <c r="B18" s="33" t="s">
        <v>7</v>
      </c>
      <c r="C18" s="16">
        <f>IF(C16-C17 &lt;0,0,C16-C17)</f>
        <v>0</v>
      </c>
      <c r="D18" s="14">
        <v>9</v>
      </c>
    </row>
    <row r="19" spans="2:4" ht="45" customHeight="1" thickBot="1" x14ac:dyDescent="0.25">
      <c r="B19" s="34" t="s">
        <v>24</v>
      </c>
      <c r="C19" s="35"/>
      <c r="D19" s="36"/>
    </row>
    <row r="20" spans="2:4" ht="43.5" thickBot="1" x14ac:dyDescent="0.25">
      <c r="B20" s="18" t="s">
        <v>25</v>
      </c>
      <c r="C20" s="19"/>
      <c r="D20" s="20">
        <v>10</v>
      </c>
    </row>
    <row r="21" spans="2:4" ht="15" thickBot="1" x14ac:dyDescent="0.25">
      <c r="B21" s="21" t="s">
        <v>8</v>
      </c>
      <c r="C21" s="22">
        <f>IF(SUM(C9,C18,C20) &gt;2981, 2981, SUM(C9,C18,C20))</f>
        <v>2003</v>
      </c>
      <c r="D21" s="20">
        <v>11</v>
      </c>
    </row>
    <row r="22" spans="2:4" ht="29.25" thickBot="1" x14ac:dyDescent="0.25">
      <c r="B22" s="18" t="s">
        <v>26</v>
      </c>
      <c r="C22" s="19"/>
      <c r="D22" s="20">
        <v>12</v>
      </c>
    </row>
    <row r="23" spans="2:4" ht="57.75" thickBot="1" x14ac:dyDescent="0.25">
      <c r="B23" s="23" t="s">
        <v>9</v>
      </c>
      <c r="C23" s="24">
        <f>C21-C22</f>
        <v>2003</v>
      </c>
      <c r="D23" s="25">
        <v>13</v>
      </c>
    </row>
    <row r="24" spans="2:4" ht="15.75" thickTop="1" thickBot="1" x14ac:dyDescent="0.25"/>
    <row r="25" spans="2:4" ht="15.75" thickTop="1" thickBot="1" x14ac:dyDescent="0.25">
      <c r="B25" s="8" t="s">
        <v>31</v>
      </c>
      <c r="C25" s="8" t="s">
        <v>32</v>
      </c>
      <c r="D25" s="9" t="s">
        <v>33</v>
      </c>
    </row>
    <row r="26" spans="2:4" ht="58.5" thickTop="1" thickBot="1" x14ac:dyDescent="0.25">
      <c r="B26" s="26" t="s">
        <v>30</v>
      </c>
      <c r="C26" s="27"/>
      <c r="D26" s="11">
        <v>14</v>
      </c>
    </row>
    <row r="27" spans="2:4" ht="43.5" thickBot="1" x14ac:dyDescent="0.25">
      <c r="B27" s="18" t="s">
        <v>29</v>
      </c>
      <c r="C27" s="28"/>
      <c r="D27" s="20">
        <v>15</v>
      </c>
    </row>
    <row r="28" spans="2:4" ht="29.25" thickBot="1" x14ac:dyDescent="0.25">
      <c r="B28" s="18" t="s">
        <v>28</v>
      </c>
      <c r="C28" s="19"/>
      <c r="D28" s="20">
        <v>16</v>
      </c>
    </row>
    <row r="29" spans="2:4" ht="15" thickBot="1" x14ac:dyDescent="0.25">
      <c r="B29" s="18" t="s">
        <v>10</v>
      </c>
      <c r="C29" s="22"/>
      <c r="D29" s="20">
        <v>17</v>
      </c>
    </row>
    <row r="30" spans="2:4" ht="86.25" thickBot="1" x14ac:dyDescent="0.25">
      <c r="B30" s="18" t="s">
        <v>34</v>
      </c>
      <c r="C30" s="22">
        <f>IF(C26-C27-C28-C29 &lt;0, 0,C26-C27-C28-C29)</f>
        <v>0</v>
      </c>
      <c r="D30" s="20"/>
    </row>
    <row r="31" spans="2:4" ht="43.5" thickBot="1" x14ac:dyDescent="0.25">
      <c r="B31" s="18" t="s">
        <v>37</v>
      </c>
      <c r="C31" s="19"/>
      <c r="D31" s="20">
        <v>18</v>
      </c>
    </row>
    <row r="32" spans="2:4" ht="29.25" thickBot="1" x14ac:dyDescent="0.25">
      <c r="B32" s="18" t="s">
        <v>16</v>
      </c>
      <c r="C32" s="19"/>
      <c r="D32" s="20">
        <v>19</v>
      </c>
    </row>
    <row r="33" spans="2:4" ht="86.25" thickBot="1" x14ac:dyDescent="0.25">
      <c r="B33" s="29" t="s">
        <v>22</v>
      </c>
      <c r="C33" s="30"/>
      <c r="D33" s="31"/>
    </row>
    <row r="34" spans="2:4" ht="43.5" thickBot="1" x14ac:dyDescent="0.25">
      <c r="B34" s="23" t="s">
        <v>23</v>
      </c>
      <c r="C34" s="24">
        <f>IF(C26-C27-C28-C29-C31-C32 &lt;0,0,C26-C27-C28-C29-C31-C32)</f>
        <v>0</v>
      </c>
      <c r="D34" s="25">
        <v>20</v>
      </c>
    </row>
    <row r="35" spans="2:4" ht="15" thickTop="1" x14ac:dyDescent="0.2"/>
    <row r="36" spans="2:4" x14ac:dyDescent="0.2">
      <c r="B36" s="42" t="s">
        <v>39</v>
      </c>
      <c r="C36" s="42"/>
      <c r="D36" s="42"/>
    </row>
  </sheetData>
  <sheetProtection selectLockedCells="1"/>
  <mergeCells count="8">
    <mergeCell ref="B36:D36"/>
    <mergeCell ref="B19:D19"/>
    <mergeCell ref="C7:D7"/>
    <mergeCell ref="B2:D2"/>
    <mergeCell ref="C3:D3"/>
    <mergeCell ref="C4:D4"/>
    <mergeCell ref="C5:D5"/>
    <mergeCell ref="C6:D6"/>
  </mergeCells>
  <dataValidations count="5">
    <dataValidation allowBlank="1" showInputMessage="1" showErrorMessage="1" promptTitle="CBMS #" sqref="C6:D6"/>
    <dataValidation allowBlank="1" showInputMessage="1" showErrorMessage="1" promptTitle="Client's Name" sqref="C5:D5"/>
    <dataValidation allowBlank="1" showInputMessage="1" showErrorMessage="1" promptTitle="Your Name" sqref="C3:D3"/>
    <dataValidation allowBlank="1" showInputMessage="1" showErrorMessage="1" promptTitle="Effective Date" prompt="The date this allowance will go into effect_x000a_" sqref="C25:D25 C7:D8"/>
    <dataValidation type="date" allowBlank="1" showInputMessage="1" showErrorMessage="1" promptTitle="Date Completed" prompt="Please enter today's date_x000a_" sqref="C4:D4">
      <formula1>36526</formula1>
      <formula2>54789</formula2>
    </dataValidation>
  </dataValidations>
  <pageMargins left="0.7" right="0.7" top="0.75" bottom="0.75" header="0.3" footer="0.3"/>
  <pageSetup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AD8EC78AF9E04F8FA3367AFBE406DE" ma:contentTypeVersion="28" ma:contentTypeDescription="Create a new document." ma:contentTypeScope="" ma:versionID="5bdafb98d7e2f6cfc0b461f12ef31d1c">
  <xsd:schema xmlns:xsd="http://www.w3.org/2001/XMLSchema" xmlns:xs="http://www.w3.org/2001/XMLSchema" xmlns:p="http://schemas.microsoft.com/office/2006/metadata/properties" xmlns:ns1="9acc21ed-4ed2-405b-802c-de34d68c0217" xmlns:ns3="fa2e94d4-272c-4a8e-ac36-96305fe54785" xmlns:ns4="86b987be-2477-491b-9bb7-47a6a3c21cfc" xmlns:ns5="cf625599-e77f-4274-914e-779db011f77c" targetNamespace="http://schemas.microsoft.com/office/2006/metadata/properties" ma:root="true" ma:fieldsID="81c2ee179ff440ed1930f4555c072c71" ns1:_="" ns3:_="" ns4:_="" ns5:_="">
    <xsd:import namespace="9acc21ed-4ed2-405b-802c-de34d68c0217"/>
    <xsd:import namespace="fa2e94d4-272c-4a8e-ac36-96305fe54785"/>
    <xsd:import namespace="86b987be-2477-491b-9bb7-47a6a3c21cfc"/>
    <xsd:import namespace="cf625599-e77f-4274-914e-779db011f77c"/>
    <xsd:element name="properties">
      <xsd:complexType>
        <xsd:sequence>
          <xsd:element name="documentManagement">
            <xsd:complexType>
              <xsd:all>
                <xsd:element ref="ns1:Date_x0020_Added" minOccurs="0"/>
                <xsd:element ref="ns1:Author_x0020_or_x0020_SME" minOccurs="0"/>
                <xsd:element ref="ns1:Section" minOccurs="0"/>
                <xsd:element ref="ns1:Division" minOccurs="0"/>
                <xsd:element ref="ns1:Office" minOccurs="0"/>
                <xsd:element ref="ns1:Publish_x0020_Constraint_x0020_Date" minOccurs="0"/>
                <xsd:element ref="ns1:Doc_x0020_Type" minOccurs="0"/>
                <xsd:element ref="ns1:If_x0020_PDF_x002c__x0020_can_x0020_we_x0020_obtain_x0020_original_x0020_format_x003f_" minOccurs="0"/>
                <xsd:element ref="ns1:Pages0" minOccurs="0"/>
                <xsd:element ref="ns1:Tables" minOccurs="0"/>
                <xsd:element ref="ns1:Text_x0020_Box" minOccurs="0"/>
                <xsd:element ref="ns1:Web_x0020_Leadership_x0020_Team_x0020_contact" minOccurs="0"/>
                <xsd:element ref="ns1:Web_x0020_Page_x0020_Link" minOccurs="0"/>
                <xsd:element ref="ns1:Accessible" minOccurs="0"/>
                <xsd:element ref="ns1:Accessibility_x0020_Evaluated_x0020_By" minOccurs="0"/>
                <xsd:element ref="ns1:Accessibility_x0020_Evaluation_x0020_Date" minOccurs="0"/>
                <xsd:element ref="ns1:Accessibility_x0020_Waiver_x0020_Expires" minOccurs="0"/>
                <xsd:element ref="ns1:Remediation_x0020_Assignment" minOccurs="0"/>
                <xsd:element ref="ns1:Date_x0020_Published" minOccurs="0"/>
                <xsd:element ref="ns1:Notes0" minOccurs="0"/>
                <xsd:element ref="ns3:SharedWithUsers" minOccurs="0"/>
                <xsd:element ref="ns4:SharingHintHash"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cc21ed-4ed2-405b-802c-de34d68c0217" elementFormDefault="qualified">
    <xsd:import namespace="http://schemas.microsoft.com/office/2006/documentManagement/types"/>
    <xsd:import namespace="http://schemas.microsoft.com/office/infopath/2007/PartnerControls"/>
    <xsd:element name="Date_x0020_Added" ma:index="0" nillable="true" ma:displayName="Date Added" ma:default="[today]" ma:description="date added to this library" ma:format="DateOnly" ma:internalName="Date_x0020_Added">
      <xsd:simpleType>
        <xsd:restriction base="dms:DateTime"/>
      </xsd:simpleType>
    </xsd:element>
    <xsd:element name="Author_x0020_or_x0020_SME" ma:index="3" nillable="true" ma:displayName="Author or SME" ma:description="Last name, first name&#10;linked to Person or Group" ma:list="UserInfo" ma:SharePointGroup="0" ma:internalName="Author_x0020_or_x0020_SM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tion" ma:index="4" nillable="true" ma:displayName="Section" ma:default="None" ma:description="Choose from the list or add new section now" ma:format="Dropdown" ma:internalName="Section">
      <xsd:simpleType>
        <xsd:union memberTypes="dms:Text">
          <xsd:simpleType>
            <xsd:restriction base="dms:Choice">
              <xsd:enumeration value="ADA Compliance"/>
              <xsd:enumeration value="Benefits Coordination"/>
              <xsd:enumeration value="Eligibility Operations"/>
              <xsd:enumeration value="Legislative Unit"/>
              <xsd:enumeration value="Medical Services Board"/>
              <xsd:enumeration value="None"/>
              <xsd:enumeration value="Pharmacy"/>
              <xsd:enumeration value="Q&amp;HI Unit"/>
            </xsd:restriction>
          </xsd:simpleType>
        </xsd:union>
      </xsd:simpleType>
    </xsd:element>
    <xsd:element name="Division" ma:index="5" nillable="true" ma:displayName="Division" ma:default="None" ma:description="Select from the list or add new division now" ma:format="Dropdown" ma:internalName="Division">
      <xsd:simpleType>
        <xsd:union memberTypes="dms:Text">
          <xsd:simpleType>
            <xsd:restriction base="dms:Choice">
              <xsd:enumeration value="Client and Clinical Care"/>
              <xsd:enumeration value="Federal Policy &amp; Rules"/>
              <xsd:enumeration value="Legal Division"/>
              <xsd:enumeration value="None"/>
              <xsd:enumeration value="Special Financing Division"/>
            </xsd:restriction>
          </xsd:simpleType>
        </xsd:union>
      </xsd:simpleType>
    </xsd:element>
    <xsd:element name="Office" ma:index="6" nillable="true" ma:displayName="Office" ma:default="None" ma:format="Dropdown" ma:internalName="Office">
      <xsd:simpleType>
        <xsd:union memberTypes="dms:Text">
          <xsd:simpleType>
            <xsd:restriction base="dms:Choice">
              <xsd:enumeration value="Client Clinical Care Office"/>
              <xsd:enumeration value="Community Living Office"/>
              <xsd:enumeration value="Executive Directors Office"/>
              <xsd:enumeration value="Finance Office"/>
              <xsd:enumeration value="Health Information Office"/>
              <xsd:enumeration value="Health Programs Office"/>
              <xsd:enumeration value="None"/>
              <xsd:enumeration value="Policy, Communications and Administration Office"/>
            </xsd:restriction>
          </xsd:simpleType>
        </xsd:union>
      </xsd:simpleType>
    </xsd:element>
    <xsd:element name="Publish_x0020_Constraint_x0020_Date" ma:index="7" nillable="true" ma:displayName="Publish Constraint Date" ma:description="all documents are handled as a priority.  include only if a legislative or other legal reason for publishing by this date. If none leave blank." ma:format="DateOnly" ma:internalName="Publish_x0020_Constraint_x0020_Date">
      <xsd:simpleType>
        <xsd:restriction base="dms:DateTime"/>
      </xsd:simpleType>
    </xsd:element>
    <xsd:element name="Doc_x0020_Type" ma:index="8" nillable="true" ma:displayName="Doc Type" ma:description="i.e. Word, Excel, PowerPoint, PDF, PDF Fillable Form, HTML, etc. for this document only" ma:internalName="Doc_x0020_Type">
      <xsd:simpleType>
        <xsd:restriction base="dms:Text">
          <xsd:maxLength value="255"/>
        </xsd:restriction>
      </xsd:simpleType>
    </xsd:element>
    <xsd:element name="If_x0020_PDF_x002c__x0020_can_x0020_we_x0020_obtain_x0020_original_x0020_format_x003f_" ma:index="9" nillable="true" ma:displayName="If PDF, can we obtain original format?" ma:default="1" ma:description="if PDF, can we obtain the original format such as Word?  check equals yes.  add that file as soon as you can." ma:internalName="If_x0020_PDF_x002c__x0020_can_x0020_we_x0020_obtain_x0020_original_x0020_format_x003f_">
      <xsd:simpleType>
        <xsd:restriction base="dms:Boolean"/>
      </xsd:simpleType>
    </xsd:element>
    <xsd:element name="Pages0" ma:index="10" nillable="true" ma:displayName="Pages" ma:decimals="0" ma:description="number of pages" ma:internalName="Pages0">
      <xsd:simpleType>
        <xsd:restriction base="dms:Number"/>
      </xsd:simpleType>
    </xsd:element>
    <xsd:element name="Tables" ma:index="11" nillable="true" ma:displayName="Tables" ma:default="0" ma:description="does the doc contain tables?" ma:internalName="Tables">
      <xsd:simpleType>
        <xsd:restriction base="dms:Boolean"/>
      </xsd:simpleType>
    </xsd:element>
    <xsd:element name="Text_x0020_Box" ma:index="12" nillable="true" ma:displayName="Text Box" ma:default="1" ma:description="doc contains text box(s)" ma:internalName="Text_x0020_Box">
      <xsd:simpleType>
        <xsd:restriction base="dms:Boolean"/>
      </xsd:simpleType>
    </xsd:element>
    <xsd:element name="Web_x0020_Leadership_x0020_Team_x0020_contact" ma:index="13" nillable="true" ma:displayName="Web Leadership Team contact" ma:description="insert the name of your web leadership team contact, unless you are a member of the team" ma:list="UserInfo" ma:SharePointGroup="0" ma:internalName="Web_x0020_Leadership_x0020_Team_x0020_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_x0020_Page_x0020_Link" ma:index="14" nillable="true" ma:displayName="Web Page Link" ma:description="web page target location for document" ma:format="Hyperlink" ma:internalName="Web_x0020_Page_x0020_Link">
      <xsd:complexType>
        <xsd:complexContent>
          <xsd:extension base="dms:URL">
            <xsd:sequence>
              <xsd:element name="Url" type="dms:ValidUrl" minOccurs="0" nillable="true"/>
              <xsd:element name="Description" type="xsd:string" nillable="true"/>
            </xsd:sequence>
          </xsd:extension>
        </xsd:complexContent>
      </xsd:complexType>
    </xsd:element>
    <xsd:element name="Accessible" ma:index="15" nillable="true" ma:displayName="Accessible" ma:default="Evaluation Requested" ma:description="Is this document currently accessible?" ma:format="Dropdown" ma:internalName="Accessible">
      <xsd:simpleType>
        <xsd:restriction base="dms:Choice">
          <xsd:enumeration value="Evaluation Requested"/>
          <xsd:enumeration value="Pass"/>
          <xsd:enumeration value="Fail"/>
          <xsd:enumeration value="Conditional Pass"/>
        </xsd:restriction>
      </xsd:simpleType>
    </xsd:element>
    <xsd:element name="Accessibility_x0020_Evaluated_x0020_By" ma:index="16" nillable="true" ma:displayName="Accessibility Evaluated By" ma:list="UserInfo" ma:SharePointGroup="0" ma:internalName="Accessibility_x0020_Evaluated_x0020_By"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cessibility_x0020_Evaluation_x0020_Date" ma:index="17" nillable="true" ma:displayName="Accessibility Evaluation Date" ma:format="DateOnly" ma:internalName="Accessibility_x0020_Evaluation_x0020_Date">
      <xsd:simpleType>
        <xsd:restriction base="dms:DateTime"/>
      </xsd:simpleType>
    </xsd:element>
    <xsd:element name="Accessibility_x0020_Waiver_x0020_Expires" ma:index="18" nillable="true" ma:displayName="Accessibility Reprieve Expires" ma:description="If you have not obtained an accessibility reprieve, leave blank." ma:format="DateOnly" ma:internalName="Accessibility_x0020_Waiver_x0020_Expires">
      <xsd:simpleType>
        <xsd:restriction base="dms:DateTime"/>
      </xsd:simpleType>
    </xsd:element>
    <xsd:element name="Remediation_x0020_Assignment" ma:index="19" nillable="true" ma:displayName="Remediation Assignment" ma:description="For documents failing accessibility evaluation, enter individual responsible for correcting accessibility issues, when known." ma:list="UserInfo" ma:SharePointGroup="0" ma:internalName="Remediation_x0020_Assignment"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Published" ma:index="20" nillable="true" ma:displayName="Date Published" ma:format="DateOnly" ma:internalName="Date_x0020_Published">
      <xsd:simpleType>
        <xsd:restriction base="dms:DateTime"/>
      </xsd:simpleType>
    </xsd:element>
    <xsd:element name="Notes0" ma:index="21"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e94d4-272c-4a8e-ac36-96305fe54785"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b987be-2477-491b-9bb7-47a6a3c21cfc" elementFormDefault="qualified">
    <xsd:import namespace="http://schemas.microsoft.com/office/2006/documentManagement/types"/>
    <xsd:import namespace="http://schemas.microsoft.com/office/infopath/2007/PartnerControls"/>
    <xsd:element name="SharingHintHash" ma:index="30"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625599-e77f-4274-914e-779db011f77c" elementFormDefault="qualified">
    <xsd:import namespace="http://schemas.microsoft.com/office/2006/documentManagement/types"/>
    <xsd:import namespace="http://schemas.microsoft.com/office/infopath/2007/PartnerControls"/>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ivision xmlns="9acc21ed-4ed2-405b-802c-de34d68c0217">None</Division>
    <Publish_x0020_Constraint_x0020_Date xmlns="9acc21ed-4ed2-405b-802c-de34d68c0217">2015-04-17T06:00:00+00:00</Publish_x0020_Constraint_x0020_Date>
    <Accessibility_x0020_Waiver_x0020_Expires xmlns="9acc21ed-4ed2-405b-802c-de34d68c0217" xsi:nil="true"/>
    <Text_x0020_Box xmlns="9acc21ed-4ed2-405b-802c-de34d68c0217">false</Text_x0020_Box>
    <Date_x0020_Published xmlns="9acc21ed-4ed2-405b-802c-de34d68c0217" xsi:nil="true"/>
    <Section xmlns="9acc21ed-4ed2-405b-802c-de34d68c0217">None</Section>
    <Doc_x0020_Type xmlns="9acc21ed-4ed2-405b-802c-de34d68c0217">Excel</Doc_x0020_Type>
    <Author_x0020_or_x0020_SME xmlns="9acc21ed-4ed2-405b-802c-de34d68c0217">
      <UserInfo>
        <DisplayName>Clark, Richard</DisplayName>
        <AccountId>855</AccountId>
        <AccountType/>
      </UserInfo>
    </Author_x0020_or_x0020_SME>
    <Accessibility_x0020_Evaluated_x0020_By xmlns="9acc21ed-4ed2-405b-802c-de34d68c0217">
      <UserInfo>
        <DisplayName>Bloem, Barbara</DisplayName>
        <AccountId>351</AccountId>
        <AccountType/>
      </UserInfo>
    </Accessibility_x0020_Evaluated_x0020_By>
    <Date_x0020_Added xmlns="9acc21ed-4ed2-405b-802c-de34d68c0217">2015-04-14T06:00:00+00:00</Date_x0020_Added>
    <If_x0020_PDF_x002c__x0020_can_x0020_we_x0020_obtain_x0020_original_x0020_format_x003f_ xmlns="9acc21ed-4ed2-405b-802c-de34d68c0217">false</If_x0020_PDF_x002c__x0020_can_x0020_we_x0020_obtain_x0020_original_x0020_format_x003f_>
    <Web_x0020_Leadership_x0020_Team_x0020_contact xmlns="9acc21ed-4ed2-405b-802c-de34d68c0217">
      <UserInfo>
        <DisplayName>Martinez2, Michael</DisplayName>
        <AccountId>634</AccountId>
        <AccountType/>
      </UserInfo>
    </Web_x0020_Leadership_x0020_Team_x0020_contact>
    <Office xmlns="9acc21ed-4ed2-405b-802c-de34d68c0217">None</Office>
    <Web_x0020_Page_x0020_Link xmlns="9acc21ed-4ed2-405b-802c-de34d68c0217">
      <Url xsi:nil="true"/>
      <Description xsi:nil="true"/>
    </Web_x0020_Page_x0020_Link>
    <Tables xmlns="9acc21ed-4ed2-405b-802c-de34d68c0217">true</Tables>
    <Accessible xmlns="9acc21ed-4ed2-405b-802c-de34d68c0217">Conditional Pass</Accessible>
    <Notes0 xmlns="9acc21ed-4ed2-405b-802c-de34d68c0217">see email notes.</Notes0>
    <Remediation_x0020_Assignment xmlns="9acc21ed-4ed2-405b-802c-de34d68c0217">
      <UserInfo>
        <DisplayName/>
        <AccountId xsi:nil="true"/>
        <AccountType/>
      </UserInfo>
    </Remediation_x0020_Assignment>
    <Pages0 xmlns="9acc21ed-4ed2-405b-802c-de34d68c0217">1</Pages0>
    <Accessibility_x0020_Evaluation_x0020_Date xmlns="9acc21ed-4ed2-405b-802c-de34d68c0217">2015-04-20T06:00:00+00:00</Accessibility_x0020_Evaluation_x0020_Date>
    <SharedWithUsers xmlns="fa2e94d4-272c-4a8e-ac36-96305fe54785">
      <UserInfo>
        <DisplayName/>
        <AccountId xsi:nil="true"/>
        <AccountType/>
      </UserInfo>
    </SharedWithUsers>
  </documentManagement>
</p:properties>
</file>

<file path=customXml/itemProps1.xml><?xml version="1.0" encoding="utf-8"?>
<ds:datastoreItem xmlns:ds="http://schemas.openxmlformats.org/officeDocument/2006/customXml" ds:itemID="{1A1A56C2-2629-47F5-92DD-96E82982C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cc21ed-4ed2-405b-802c-de34d68c0217"/>
    <ds:schemaRef ds:uri="fa2e94d4-272c-4a8e-ac36-96305fe54785"/>
    <ds:schemaRef ds:uri="86b987be-2477-491b-9bb7-47a6a3c21cfc"/>
    <ds:schemaRef ds:uri="cf625599-e77f-4274-914e-779db011f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85AC32-255D-4423-9D15-38B9B25D6171}">
  <ds:schemaRefs>
    <ds:schemaRef ds:uri="http://schemas.microsoft.com/sharepoint/v3/contenttype/forms"/>
  </ds:schemaRefs>
</ds:datastoreItem>
</file>

<file path=customXml/itemProps3.xml><?xml version="1.0" encoding="utf-8"?>
<ds:datastoreItem xmlns:ds="http://schemas.openxmlformats.org/officeDocument/2006/customXml" ds:itemID="{591EC5FF-9574-4D9E-B979-7A75FA0DFEB5}">
  <ds:schemaRefs>
    <ds:schemaRef ds:uri="http://schemas.microsoft.com/office/2006/documentManagement/types"/>
    <ds:schemaRef ds:uri="http://purl.org/dc/elements/1.1/"/>
    <ds:schemaRef ds:uri="fa2e94d4-272c-4a8e-ac36-96305fe54785"/>
    <ds:schemaRef ds:uri="http://purl.org/dc/dcmitype/"/>
    <ds:schemaRef ds:uri="http://schemas.openxmlformats.org/package/2006/metadata/core-properties"/>
    <ds:schemaRef ds:uri="cf625599-e77f-4274-914e-779db011f77c"/>
    <ds:schemaRef ds:uri="86b987be-2477-491b-9bb7-47a6a3c21cfc"/>
    <ds:schemaRef ds:uri="http://schemas.microsoft.com/office/infopath/2007/PartnerControls"/>
    <ds:schemaRef ds:uri="http://purl.org/dc/terms/"/>
    <ds:schemaRef ds:uri="9acc21ed-4ed2-405b-802c-de34d68c021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NH - PACE</vt:lpstr>
      <vt:lpstr>HCBS-PACE</vt:lpstr>
    </vt:vector>
  </TitlesOfParts>
  <Manager>Sonia Sandoval</Manager>
  <Company>Health Care Policy and Financing, Eligibility Training Unit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Spousal Calculation Worksheet</dc:title>
  <dc:subject>Spousal Calculation</dc:subject>
  <dc:creator>Richard Clark</dc:creator>
  <cp:keywords/>
  <cp:lastModifiedBy>Martinez2, Michael</cp:lastModifiedBy>
  <cp:lastPrinted>2015-02-06T17:42:22Z</cp:lastPrinted>
  <dcterms:created xsi:type="dcterms:W3CDTF">2014-04-23T15:27:10Z</dcterms:created>
  <dcterms:modified xsi:type="dcterms:W3CDTF">2016-06-24T18:48:03Z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0x01010008AD8EC78AF9E04F8FA3367AFBE406DE</vt:lpwstr>
  </property>
  <property fmtid="{D5CDD505-2E9C-101B-9397-08002B2CF9AE}" pid="3" name="Language">
    <vt:lpwstr>English</vt:lpwstr>
  </property>
</Properties>
</file>